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<sst xmlns="http://schemas.openxmlformats.org/spreadsheetml/2006/main" count="950" uniqueCount="637">
  <si>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</si>
  <si>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</si>
  <si>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</si>
  <si>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</si>
  <si>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</si>
  <si>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</si>
  <si>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</si>
  <si>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</si>
  <si>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</si>
  <si>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</si>
  <si>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</si>
  <si>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</si>
  <si>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</si>
  <si>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</si>
  <si>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</si>
  <si>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</si>
  <si>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</si>
  <si>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</si>
  <si>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</si>
  <si>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</si>
  <si>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</si>
  <si>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</si>
  <si>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</si>
  <si>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</si>
  <si>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</si>
  <si>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</si>
  <si>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</si>
  <si>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</si>
  <si>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</si>
  <si>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</si>
  <si>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</si>
  <si>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</si>
  <si>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</si>
  <si>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</si>
  <si>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</si>
  <si>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</si>
  <si>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</si>
  <si>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</si>
  <si>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</si>
  <si>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</si>
  <si>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</si>
  <si>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</si>
  <si>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</si>
  <si>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</si>
  <si>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</si>
  <si>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</si>
  <si>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</si>
  <si>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</si>
  <si>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</si>
  <si>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</si>
  <si>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</si>
  <si>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</si>
  <si>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</si>
  <si>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</si>
  <si>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</si>
  <si>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</si>
  <si>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</si>
  <si>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</si>
  <si>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</si>
  <si>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</si>
  <si>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</si>
  <si>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</si>
  <si>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</si>
  <si>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</si>
  <si>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</si>
  <si>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</si>
  <si>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</si>
  <si>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</si>
  <si>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</si>
  <si>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</si>
  <si>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</si>
  <si>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</si>
  <si>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</si>
  <si>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</si>
  <si>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</si>
  <si>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</si>
  <si>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</si>
  <si>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</si>
  <si>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</si>
  <si>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</si>
  <si>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</si>
  <si>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</si>
  <si>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</si>
  <si>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</si>
  <si>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</si>
  <si>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</si>
  <si>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</si>
  <si>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</si>
  <si>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</si>
  <si>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</si>
  <si>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</si>
  <si>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</si>
  <si>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</si>
  <si>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</si>
  <si>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</si>
  <si>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</si>
  <si>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</si>
  <si>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</si>
  <si>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</si>
  <si>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</si>
  <si>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</si>
  <si>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</si>
  <si>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</si>
  <si>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</si>
  <si>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</si>
  <si>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</si>
  <si>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</si>
  <si>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</si>
  <si>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</si>
  <si>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</si>
  <si>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</si>
  <si>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</si>
  <si>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</si>
  <si>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</si>
  <si>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</si>
  <si>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</si>
  <si>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</si>
  <si>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</si>
  <si>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</si>
  <si>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</si>
  <si>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</si>
  <si>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</si>
  <si>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</si>
  <si>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</si>
  <si>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</si>
  <si>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</si>
  <si>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</si>
  <si>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</si>
  <si>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</si>
  <si>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</si>
  <si>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</si>
  <si>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</si>
  <si>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</si>
  <si>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</si>
  <si>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</si>
  <si>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</si>
  <si>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</si>
  <si>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</si>
  <si>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</si>
  <si>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</si>
  <si>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</si>
  <si>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</si>
  <si>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</si>
  <si>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</si>
  <si>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</si>
  <si>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</si>
  <si>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</si>
  <si>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</si>
  <si>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</si>
  <si>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</si>
  <si>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</si>
  <si>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</si>
  <si>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</si>
  <si>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</si>
  <si>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</si>
  <si>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</si>
  <si>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</si>
  <si>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</si>
  <si>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</si>
  <si>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</si>
  <si>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</si>
  <si>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</si>
  <si>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</si>
  <si>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</si>
  <si>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</si>
  <si>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</si>
  <si>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</si>
  <si>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</si>
  <si>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</si>
  <si>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</si>
  <si>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</si>
  <si>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</si>
  <si>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</si>
  <si>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</si>
  <si>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</si>
  <si>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</si>
  <si>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</si>
  <si>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</si>
  <si>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</si>
  <si>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</si>
  <si>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</si>
  <si>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</si>
  <si>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</si>
  <si>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</si>
  <si>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</si>
  <si>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</si>
  <si>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</si>
  <si>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</si>
  <si>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</si>
  <si>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</si>
  <si>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</si>
  <si>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</si>
  <si>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</si>
  <si>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</si>
  <si>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</si>
  <si>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</si>
  <si>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</si>
  <si>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</si>
  <si>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</si>
  <si>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</si>
  <si>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</si>
  <si>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</si>
  <si>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</si>
  <si>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</si>
  <si>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</si>
  <si>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</si>
  <si>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</si>
  <si>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</si>
  <si>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</si>
  <si>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</si>
  <si>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</si>
  <si>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</si>
  <si>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</si>
  <si>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</si>
  <si>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</si>
  <si>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</si>
  <si>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</si>
  <si>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</si>
  <si>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</si>
  <si>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</si>
  <si>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</si>
  <si>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</si>
  <si>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</si>
  <si>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</si>
  <si>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</si>
  <si>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</si>
  <si>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</si>
  <si>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</si>
  <si>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</si>
  <si>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</si>
  <si>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</si>
  <si>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</si>
  <si>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</si>
  <si>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</si>
  <si>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</si>
  <si>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</si>
  <si>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</si>
  <si>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</si>
  <si>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</si>
  <si>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</si>
  <si>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</si>
  <si>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</si>
  <si>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</si>
  <si>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</si>
  <si>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</si>
  <si>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</si>
  <si>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</si>
  <si>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</si>
  <si>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</si>
  <si>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</si>
  <si>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</si>
  <si>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</si>
  <si>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</si>
  <si>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</si>
  <si>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</si>
  <si>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</si>
  <si>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</si>
  <si>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</si>
  <si>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</si>
  <si>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</si>
  <si>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</si>
  <si>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</si>
  <si>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</si>
  <si>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</si>
  <si>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</si>
  <si>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</si>
  <si>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</si>
  <si>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</si>
  <si>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</si>
  <si>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</si>
  <si>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</si>
  <si>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</si>
  <si>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</si>
  <si>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</si>
  <si>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</si>
  <si>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</si>
  <si>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</si>
  <si>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</si>
  <si>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</si>
  <si>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</si>
  <si>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</si>
  <si>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</si>
  <si>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</si>
  <si>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</si>
  <si>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</si>
  <si>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</si>
  <si>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</si>
  <si>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</si>
  <si>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</si>
  <si>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</si>
  <si>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</si>
  <si>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</si>
  <si>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</si>
  <si>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</si>
  <si>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</si>
  <si>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</si>
  <si>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</si>
  <si>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</si>
  <si>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</si>
  <si>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</si>
  <si>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</si>
  <si>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</si>
  <si>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</si>
  <si>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</si>
  <si>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</si>
  <si>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</si>
  <si>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</si>
  <si>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</si>
  <si>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</si>
  <si>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</si>
  <si>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</si>
  <si>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</si>
  <si>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</si>
  <si>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</si>
  <si>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</si>
  <si>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</si>
  <si>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</si>
  <si>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</si>
  <si>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</si>
  <si>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</si>
  <si>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</si>
  <si>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</si>
  <si>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</si>
  <si>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</si>
  <si>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</si>
  <si>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</si>
  <si>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</si>
  <si>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</si>
  <si>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</si>
  <si>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</si>
  <si>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</si>
  <si>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</si>
  <si>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</si>
  <si>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</si>
  <si>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</si>
  <si>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</si>
  <si>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</si>
  <si>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</si>
  <si>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</si>
  <si>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</si>
  <si>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</si>
  <si>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</si>
  <si>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</si>
  <si>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</si>
  <si>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</si>
  <si>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</si>
  <si>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</si>
  <si>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</si>
  <si>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</si>
  <si>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</si>
  <si>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</si>
  <si>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</si>
  <si>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</si>
  <si>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</si>
  <si>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</si>
  <si>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</si>
  <si>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</si>
  <si>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</si>
  <si>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</si>
  <si>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</si>
  <si>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</si>
  <si>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</si>
  <si>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</si>
  <si>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</si>
  <si>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</si>
  <si>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</si>
  <si>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</si>
  <si>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</si>
  <si>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</si>
  <si>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</si>
  <si>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</si>
  <si>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</si>
  <si>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</si>
  <si>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</si>
  <si>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</si>
  <si>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</si>
  <si>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</si>
  <si>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</si>
  <si>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</si>
  <si>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</si>
  <si>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</si>
  <si>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</si>
  <si>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</si>
  <si>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</si>
  <si>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</si>
  <si>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</si>
  <si>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</si>
  <si>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</si>
  <si>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</si>
  <si>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</si>
  <si>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</si>
  <si>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</si>
  <si>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</si>
  <si>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</si>
  <si>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</si>
  <si>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</si>
  <si>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</si>
  <si>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</si>
  <si>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</si>
  <si>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</si>
  <si>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</si>
  <si>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</si>
  <si>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</si>
  <si>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</si>
  <si>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</si>
  <si>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</si>
  <si>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</si>
  <si>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</si>
  <si>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</si>
  <si>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</si>
  <si>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</si>
  <si>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</si>
  <si>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</si>
  <si>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</si>
  <si>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</si>
  <si>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</si>
  <si>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</si>
  <si>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</si>
  <si>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</si>
  <si>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</si>
  <si>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</si>
  <si>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</si>
  <si>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</si>
  <si>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</si>
  <si>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</si>
  <si>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</si>
  <si>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</si>
  <si>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</si>
  <si>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</si>
  <si>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</si>
  <si>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</si>
  <si>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</si>
  <si>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</si>
  <si>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</si>
  <si>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</si>
  <si>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</si>
  <si>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</si>
  <si>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</si>
  <si>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</si>
  <si>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</si>
  <si>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</si>
  <si>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</si>
  <si>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</si>
  <si>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</si>
  <si>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</si>
  <si>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</si>
  <si>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</si>
  <si>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</si>
  <si>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</si>
  <si>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</si>
  <si>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</si>
  <si>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</si>
  <si>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</si>
  <si>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</si>
  <si>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</si>
  <si>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</si>
  <si>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</si>
  <si>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</si>
  <si>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</si>
  <si>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</si>
  <si>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</si>
  <si>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</si>
  <si>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</si>
  <si>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</si>
  <si>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</si>
  <si>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</si>
  <si>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</si>
  <si>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</si>
  <si>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</si>
  <si>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</si>
  <si>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</si>
  <si>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</si>
  <si>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</si>
  <si>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</si>
  <si>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</si>
  <si>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</si>
  <si>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</si>
  <si>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</si>
  <si>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</si>
  <si>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</si>
  <si>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</si>
  <si>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</si>
  <si>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</si>
  <si>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</si>
  <si>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</si>
  <si>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</si>
  <si>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</si>
  <si>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</si>
  <si>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</si>
  <si>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</si>
  <si>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</si>
  <si>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</si>
  <si>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</si>
  <si>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</si>
  <si>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</si>
  <si>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</si>
  <si>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</si>
  <si>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</si>
  <si>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</si>
  <si>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</si>
  <si>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</si>
  <si>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</si>
  <si>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</si>
  <si>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</si>
  <si>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</si>
  <si>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</si>
  <si>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</si>
  <si>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</si>
  <si>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</si>
  <si>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</si>
  <si>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</si>
  <si>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</si>
  <si>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</si>
  <si>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</si>
  <si>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</si>
  <si>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</si>
  <si>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</si>
  <si>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</si>
  <si>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</si>
  <si>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</si>
  <si>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</si>
  <si>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</si>
  <si>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</si>
  <si>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</si>
  <si>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</si>
  <si>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</si>
  <si>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</si>
  <si>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</si>
  <si>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</si>
  <si>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</si>
  <si>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</si>
  <si>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</si>
  <si>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</si>
  <si>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</si>
  <si>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</si>
  <si>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</si>
  <si>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</si>
  <si>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</si>
  <si>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</si>
  <si>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</si>
  <si>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</si>
  <si>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</si>
  <si>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</si>
  <si>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</si>
  <si>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</si>
  <si>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</si>
  <si>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</si>
  <si>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</si>
  <si>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</si>
  <si>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</si>
  <si>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</si>
  <si>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</si>
  <si>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</si>
  <si>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</si>
  <si>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</si>
  <si>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</si>
  <si>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</si>
  <si>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</si>
  <si>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</si>
  <si>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</si>
  <si>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</si>
  <si>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</si>
  <si>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</si>
  <si>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</si>
  <si>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</si>
  <si>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</si>
  <si>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</si>
  <si>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</si>
  <si>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</si>
  <si>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</si>
  <si>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</si>
  <si>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</si>
  <si>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</si>
  <si>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</si>
  <si>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</si>
  <si>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</si>
  <si>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</si>
  <si>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</si>
  <si>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</si>
  <si>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</si>
  <si>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</si>
  <si>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</si>
  <si>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</si>
  <si>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</si>
  <si>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</si>
  <si>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</si>
  <si>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</si>
  <si>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</si>
  <si>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</si>
  <si>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</si>
  <si>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</si>
  <si>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</si>
  <si>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</si>
  <si>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</si>
  <si>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</si>
  <si>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</si>
  <si>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</si>
  <si>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</si>
  <si>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</si>
  <si>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</si>
  <si>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</si>
  <si>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</si>
  <si>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</si>
  <si>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</si>
  <si>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</si>
  <si>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</si>
  <si>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</si>
  <si>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</si>
  <si>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</si>
  <si>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</si>
  <si>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</si>
  <si>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</si>
  <si>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</si>
  <si>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</si>
  <si>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</si>
  <si>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</si>
  <si>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</si>
  <si>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</si>
  <si>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</si>
  <si>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</si>
  <si>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</si>
  <si>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</si>
  <si>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</si>
  <si>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</si>
  <si>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</si>
  <si>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</si>
  <si>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</si>
  <si>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</si>
  <si>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para las Personas con Discapacidad Salamanca</t>
  </si>
  <si>
    <t>Correspondiente del 1 de Enero AL 31 DE DICIEMBRE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</si>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</sst>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0" fontId="13" fillId="0" borderId="0" xfId="8" applyFont="1"/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2" fillId="0" borderId="0" xfId="3" applyFont="1" applyAlignment="1" applyProtection="1">
      <alignment horizontal="left" vertical="top" wrapText="1"/>
      <protection locked="0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9" sqref="A1:F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6" t="s">
        <v>628</v>
      </c>
      <c r="B1" s="146"/>
      <c r="C1" s="19"/>
      <c r="D1" s="16" t="s">
        <v>614</v>
      </c>
      <c r="E1" s="17">
        <v>2021</v>
      </c>
    </row>
    <row r="2" spans="1:5" ht="18.95" customHeight="1" x14ac:dyDescent="0.2">
      <c r="A2" s="147" t="s">
        <v>613</v>
      </c>
      <c r="B2" s="147"/>
      <c r="C2" s="38"/>
      <c r="D2" s="16" t="s">
        <v>615</v>
      </c>
      <c r="E2" s="19" t="s">
        <v>617</v>
      </c>
    </row>
    <row r="3" spans="1:5" ht="18.95" customHeight="1" x14ac:dyDescent="0.2">
      <c r="A3" s="148" t="s">
        <v>629</v>
      </c>
      <c r="B3" s="148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2" spans="1:6" x14ac:dyDescent="0.2">
      <c r="B42" s="140" t="s">
        <v>630</v>
      </c>
      <c r="C42" s="140"/>
      <c r="D42" s="103"/>
      <c r="E42" s="103"/>
    </row>
    <row r="43" spans="1:6" x14ac:dyDescent="0.2">
      <c r="B43" s="140"/>
      <c r="C43" s="140"/>
      <c r="D43" s="103"/>
      <c r="E43" s="103"/>
    </row>
    <row r="44" spans="1:6" x14ac:dyDescent="0.2">
      <c r="B44" s="145" t="s">
        <v>631</v>
      </c>
      <c r="C44" s="141" t="s">
        <v>632</v>
      </c>
      <c r="D44" s="103"/>
      <c r="E44" s="103"/>
    </row>
    <row r="45" spans="1:6" ht="18" customHeight="1" x14ac:dyDescent="0.2">
      <c r="B45" s="142"/>
      <c r="C45" s="143"/>
      <c r="D45" s="103"/>
      <c r="E45" s="103"/>
    </row>
    <row r="46" spans="1:6" x14ac:dyDescent="0.2">
      <c r="B46" s="142"/>
      <c r="C46" s="143"/>
      <c r="D46" s="103"/>
      <c r="E46" s="103"/>
    </row>
    <row r="47" spans="1:6" ht="28.5" customHeight="1" x14ac:dyDescent="0.2">
      <c r="B47" s="145" t="s">
        <v>635</v>
      </c>
      <c r="C47" s="149" t="s">
        <v>633</v>
      </c>
      <c r="D47" s="149"/>
      <c r="E47" s="149"/>
      <c r="F47" s="145"/>
    </row>
    <row r="48" spans="1:6" ht="15" customHeight="1" x14ac:dyDescent="0.2">
      <c r="B48" s="145" t="s">
        <v>636</v>
      </c>
      <c r="C48" s="149" t="s">
        <v>634</v>
      </c>
      <c r="D48" s="149"/>
      <c r="E48" s="149"/>
      <c r="F48" s="142"/>
    </row>
    <row r="49" spans="6:6" x14ac:dyDescent="0.2">
      <c r="F49" s="142"/>
    </row>
    <row r="50" spans="6:6" x14ac:dyDescent="0.2">
      <c r="F50" s="145"/>
    </row>
    <row r="51" spans="6:6" x14ac:dyDescent="0.2">
      <c r="F51" s="145"/>
    </row>
  </sheetData>
  <sheetProtection formatCells="0" formatColumns="0" formatRows="0" autoFilter="0" pivotTables="0"/>
  <mergeCells count="5">
    <mergeCell ref="A1:B1"/>
    <mergeCell ref="A2:B2"/>
    <mergeCell ref="A3:B3"/>
    <mergeCell ref="C47:E47"/>
    <mergeCell ref="C48:E48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selection activeCell="A29" sqref="A1:E29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4" t="s">
        <v>628</v>
      </c>
      <c r="B1" s="155"/>
      <c r="C1" s="156"/>
    </row>
    <row r="2" spans="1:3" s="39" customFormat="1" ht="18" customHeight="1" x14ac:dyDescent="0.25">
      <c r="A2" s="157" t="s">
        <v>44</v>
      </c>
      <c r="B2" s="158"/>
      <c r="C2" s="159"/>
    </row>
    <row r="3" spans="1:3" s="39" customFormat="1" ht="18" customHeight="1" x14ac:dyDescent="0.25">
      <c r="A3" s="157" t="s">
        <v>629</v>
      </c>
      <c r="B3" s="158"/>
      <c r="C3" s="159"/>
    </row>
    <row r="4" spans="1:3" s="42" customFormat="1" ht="18" customHeight="1" x14ac:dyDescent="0.2">
      <c r="A4" s="160" t="s">
        <v>624</v>
      </c>
      <c r="B4" s="161"/>
      <c r="C4" s="162"/>
    </row>
    <row r="5" spans="1:3" s="40" customFormat="1" x14ac:dyDescent="0.2">
      <c r="A5" s="60" t="s">
        <v>529</v>
      </c>
      <c r="B5" s="60"/>
      <c r="C5" s="61">
        <v>5657500.7199999997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5657500.7199999997</v>
      </c>
    </row>
    <row r="22" spans="1:5" x14ac:dyDescent="0.2">
      <c r="B22" s="140" t="s">
        <v>630</v>
      </c>
      <c r="C22" s="140"/>
      <c r="D22" s="139"/>
      <c r="E22" s="139"/>
    </row>
    <row r="23" spans="1:5" x14ac:dyDescent="0.2">
      <c r="B23" s="140"/>
      <c r="C23" s="140"/>
      <c r="D23" s="139"/>
      <c r="E23" s="139"/>
    </row>
    <row r="24" spans="1:5" x14ac:dyDescent="0.2">
      <c r="B24" s="145" t="s">
        <v>631</v>
      </c>
      <c r="C24" s="141" t="s">
        <v>632</v>
      </c>
      <c r="D24" s="139"/>
      <c r="E24" s="139"/>
    </row>
    <row r="25" spans="1:5" x14ac:dyDescent="0.2">
      <c r="B25" s="142"/>
      <c r="C25" s="143"/>
      <c r="D25" s="139"/>
      <c r="E25" s="139"/>
    </row>
    <row r="26" spans="1:5" x14ac:dyDescent="0.2">
      <c r="B26" s="142"/>
      <c r="C26" s="143"/>
      <c r="D26" s="139"/>
      <c r="E26" s="139"/>
    </row>
    <row r="27" spans="1:5" ht="27.75" customHeight="1" x14ac:dyDescent="0.2">
      <c r="B27" s="145" t="s">
        <v>635</v>
      </c>
      <c r="C27" s="149" t="s">
        <v>633</v>
      </c>
      <c r="D27" s="149"/>
      <c r="E27" s="144"/>
    </row>
    <row r="28" spans="1:5" ht="11.25" customHeight="1" x14ac:dyDescent="0.2">
      <c r="B28" s="145" t="s">
        <v>636</v>
      </c>
      <c r="C28" s="149" t="s">
        <v>634</v>
      </c>
      <c r="D28" s="149"/>
      <c r="E28" s="144"/>
    </row>
    <row r="29" spans="1:5" x14ac:dyDescent="0.2">
      <c r="B29" s="140"/>
      <c r="C29" s="140"/>
      <c r="D29" s="140"/>
      <c r="E29" s="140"/>
    </row>
  </sheetData>
  <mergeCells count="6">
    <mergeCell ref="C28:D28"/>
    <mergeCell ref="A1:C1"/>
    <mergeCell ref="A2:C2"/>
    <mergeCell ref="A3:C3"/>
    <mergeCell ref="A4:C4"/>
    <mergeCell ref="C27:D27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workbookViewId="0">
      <selection activeCell="A49" sqref="A1:F4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3" t="s">
        <v>628</v>
      </c>
      <c r="B1" s="164"/>
      <c r="C1" s="165"/>
    </row>
    <row r="2" spans="1:3" s="43" customFormat="1" ht="18.95" customHeight="1" x14ac:dyDescent="0.25">
      <c r="A2" s="166" t="s">
        <v>45</v>
      </c>
      <c r="B2" s="167"/>
      <c r="C2" s="168"/>
    </row>
    <row r="3" spans="1:3" s="43" customFormat="1" ht="18.95" customHeight="1" x14ac:dyDescent="0.25">
      <c r="A3" s="166" t="s">
        <v>629</v>
      </c>
      <c r="B3" s="167"/>
      <c r="C3" s="168"/>
    </row>
    <row r="4" spans="1:3" s="44" customFormat="1" x14ac:dyDescent="0.2">
      <c r="A4" s="160" t="s">
        <v>624</v>
      </c>
      <c r="B4" s="161"/>
      <c r="C4" s="162"/>
    </row>
    <row r="5" spans="1:3" x14ac:dyDescent="0.2">
      <c r="A5" s="91" t="s">
        <v>542</v>
      </c>
      <c r="B5" s="60"/>
      <c r="C5" s="84">
        <v>5126840.2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129093.87999999999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118694.68</v>
      </c>
    </row>
    <row r="11" spans="1:3" x14ac:dyDescent="0.2">
      <c r="A11" s="100">
        <v>2.4</v>
      </c>
      <c r="B11" s="83" t="s">
        <v>241</v>
      </c>
      <c r="C11" s="93">
        <v>10399.200000000001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87192.38</v>
      </c>
    </row>
    <row r="31" spans="1:3" x14ac:dyDescent="0.2">
      <c r="A31" s="100" t="s">
        <v>564</v>
      </c>
      <c r="B31" s="83" t="s">
        <v>442</v>
      </c>
      <c r="C31" s="93">
        <v>87192.38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5084938.7</v>
      </c>
    </row>
    <row r="41" spans="1:5" x14ac:dyDescent="0.2">
      <c r="B41" s="140" t="s">
        <v>630</v>
      </c>
      <c r="C41" s="140"/>
      <c r="D41" s="139"/>
      <c r="E41" s="139"/>
    </row>
    <row r="42" spans="1:5" x14ac:dyDescent="0.2">
      <c r="B42" s="140"/>
      <c r="C42" s="140"/>
      <c r="D42" s="139"/>
      <c r="E42" s="139"/>
    </row>
    <row r="43" spans="1:5" x14ac:dyDescent="0.2">
      <c r="B43" s="145" t="s">
        <v>631</v>
      </c>
      <c r="C43" s="141" t="s">
        <v>632</v>
      </c>
      <c r="D43" s="139"/>
      <c r="E43" s="139"/>
    </row>
    <row r="44" spans="1:5" x14ac:dyDescent="0.2">
      <c r="B44" s="142"/>
      <c r="C44" s="143"/>
      <c r="D44" s="139"/>
      <c r="E44" s="139"/>
    </row>
    <row r="45" spans="1:5" x14ac:dyDescent="0.2">
      <c r="B45" s="142"/>
      <c r="C45" s="143"/>
      <c r="D45" s="139"/>
      <c r="E45" s="139"/>
    </row>
    <row r="46" spans="1:5" ht="17.25" customHeight="1" x14ac:dyDescent="0.2">
      <c r="B46" s="145" t="s">
        <v>635</v>
      </c>
      <c r="C46" s="153" t="s">
        <v>633</v>
      </c>
      <c r="D46" s="153"/>
      <c r="E46" s="153"/>
    </row>
    <row r="47" spans="1:5" ht="11.25" customHeight="1" x14ac:dyDescent="0.2">
      <c r="B47" s="145" t="s">
        <v>636</v>
      </c>
      <c r="C47" s="144" t="s">
        <v>634</v>
      </c>
      <c r="D47" s="144"/>
      <c r="E47" s="144"/>
    </row>
    <row r="48" spans="1:5" x14ac:dyDescent="0.2">
      <c r="B48" s="140"/>
      <c r="C48" s="140"/>
      <c r="D48" s="140"/>
      <c r="E48" s="140"/>
    </row>
  </sheetData>
  <mergeCells count="5">
    <mergeCell ref="A1:C1"/>
    <mergeCell ref="A2:C2"/>
    <mergeCell ref="A3:C3"/>
    <mergeCell ref="A4:C4"/>
    <mergeCell ref="C46:E46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C1" workbookViewId="0">
      <selection activeCell="A58" sqref="A1:J5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2" t="s">
        <v>628</v>
      </c>
      <c r="B1" s="169"/>
      <c r="C1" s="169"/>
      <c r="D1" s="169"/>
      <c r="E1" s="169"/>
      <c r="F1" s="169"/>
      <c r="G1" s="29" t="s">
        <v>614</v>
      </c>
      <c r="H1" s="30">
        <v>2021</v>
      </c>
    </row>
    <row r="2" spans="1:10" ht="18.95" customHeight="1" x14ac:dyDescent="0.2">
      <c r="A2" s="152" t="s">
        <v>625</v>
      </c>
      <c r="B2" s="169"/>
      <c r="C2" s="169"/>
      <c r="D2" s="169"/>
      <c r="E2" s="169"/>
      <c r="F2" s="169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70" t="s">
        <v>629</v>
      </c>
      <c r="B3" s="171"/>
      <c r="C3" s="171"/>
      <c r="D3" s="171"/>
      <c r="E3" s="171"/>
      <c r="F3" s="171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x14ac:dyDescent="0.2">
      <c r="B51" s="140" t="s">
        <v>630</v>
      </c>
      <c r="C51" s="140"/>
      <c r="D51" s="139"/>
      <c r="E51" s="139"/>
    </row>
    <row r="52" spans="1:6" x14ac:dyDescent="0.2">
      <c r="B52" s="140"/>
      <c r="C52" s="140"/>
      <c r="D52" s="139"/>
      <c r="E52" s="139"/>
    </row>
    <row r="53" spans="1:6" x14ac:dyDescent="0.2">
      <c r="B53" s="145" t="s">
        <v>631</v>
      </c>
      <c r="C53" s="141" t="s">
        <v>632</v>
      </c>
      <c r="D53" s="139"/>
      <c r="E53" s="139"/>
    </row>
    <row r="54" spans="1:6" x14ac:dyDescent="0.2">
      <c r="B54" s="142"/>
      <c r="C54" s="143"/>
      <c r="D54" s="139"/>
      <c r="E54" s="139"/>
    </row>
    <row r="55" spans="1:6" x14ac:dyDescent="0.2">
      <c r="B55" s="142"/>
      <c r="C55" s="143"/>
      <c r="D55" s="139"/>
      <c r="E55" s="139"/>
    </row>
    <row r="56" spans="1:6" ht="23.25" customHeight="1" x14ac:dyDescent="0.2">
      <c r="B56" s="145" t="s">
        <v>635</v>
      </c>
      <c r="C56" s="153" t="s">
        <v>633</v>
      </c>
      <c r="D56" s="153"/>
      <c r="E56" s="153"/>
    </row>
    <row r="57" spans="1:6" ht="11.25" customHeight="1" x14ac:dyDescent="0.2">
      <c r="B57" s="145" t="s">
        <v>636</v>
      </c>
      <c r="C57" s="144" t="s">
        <v>634</v>
      </c>
      <c r="D57" s="144"/>
      <c r="E57" s="144"/>
    </row>
    <row r="58" spans="1:6" x14ac:dyDescent="0.2">
      <c r="B58" s="140"/>
      <c r="C58" s="140"/>
      <c r="D58" s="140"/>
      <c r="E58" s="14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56:E56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7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2" t="s">
        <v>35</v>
      </c>
      <c r="B5" s="172"/>
      <c r="C5" s="172"/>
      <c r="D5" s="172"/>
      <c r="E5" s="172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3" t="s">
        <v>37</v>
      </c>
      <c r="C10" s="173"/>
      <c r="D10" s="173"/>
      <c r="E10" s="173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3" t="s">
        <v>39</v>
      </c>
      <c r="C12" s="173"/>
      <c r="D12" s="173"/>
      <c r="E12" s="173"/>
    </row>
    <row r="13" spans="1:8" s="129" customFormat="1" ht="26.1" customHeight="1" x14ac:dyDescent="0.2">
      <c r="A13" s="133" t="s">
        <v>608</v>
      </c>
      <c r="B13" s="173" t="s">
        <v>40</v>
      </c>
      <c r="C13" s="173"/>
      <c r="D13" s="173"/>
      <c r="E13" s="173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C1" zoomScale="106" zoomScaleNormal="106" workbookViewId="0">
      <selection activeCell="A158" sqref="A1:H158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0" t="s">
        <v>628</v>
      </c>
      <c r="B1" s="151"/>
      <c r="C1" s="151"/>
      <c r="D1" s="151"/>
      <c r="E1" s="151"/>
      <c r="F1" s="151"/>
      <c r="G1" s="16" t="s">
        <v>614</v>
      </c>
      <c r="H1" s="27">
        <v>2021</v>
      </c>
    </row>
    <row r="2" spans="1:8" s="18" customFormat="1" ht="18.95" customHeight="1" x14ac:dyDescent="0.25">
      <c r="A2" s="150" t="s">
        <v>618</v>
      </c>
      <c r="B2" s="151"/>
      <c r="C2" s="151"/>
      <c r="D2" s="151"/>
      <c r="E2" s="151"/>
      <c r="F2" s="151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0" t="s">
        <v>629</v>
      </c>
      <c r="B3" s="151"/>
      <c r="C3" s="151"/>
      <c r="D3" s="151"/>
      <c r="E3" s="151"/>
      <c r="F3" s="151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874.01</v>
      </c>
      <c r="D15" s="26">
        <v>2758.8</v>
      </c>
      <c r="E15" s="26">
        <v>2695.8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8492.19</v>
      </c>
      <c r="D20" s="26">
        <v>8492.19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58.46</v>
      </c>
      <c r="D23" s="26">
        <v>58.46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461778.32</v>
      </c>
      <c r="D62" s="26">
        <f t="shared" ref="D62:E62" si="0">SUM(D63:D70)</f>
        <v>82892.380000000019</v>
      </c>
      <c r="E62" s="26">
        <f t="shared" si="0"/>
        <v>-192931.40000000002</v>
      </c>
    </row>
    <row r="63" spans="1:9" x14ac:dyDescent="0.2">
      <c r="A63" s="24">
        <v>1241</v>
      </c>
      <c r="B63" s="22" t="s">
        <v>240</v>
      </c>
      <c r="C63" s="26">
        <v>370682.99</v>
      </c>
      <c r="D63" s="26">
        <v>69679.740000000005</v>
      </c>
      <c r="E63" s="26">
        <v>-157569.20000000001</v>
      </c>
    </row>
    <row r="64" spans="1:9" x14ac:dyDescent="0.2">
      <c r="A64" s="24">
        <v>1242</v>
      </c>
      <c r="B64" s="22" t="s">
        <v>241</v>
      </c>
      <c r="C64" s="26">
        <v>10399.200000000001</v>
      </c>
      <c r="D64" s="26">
        <v>2022.07</v>
      </c>
      <c r="E64" s="26">
        <v>-2022.07</v>
      </c>
    </row>
    <row r="65" spans="1:9" x14ac:dyDescent="0.2">
      <c r="A65" s="24">
        <v>1243</v>
      </c>
      <c r="B65" s="22" t="s">
        <v>242</v>
      </c>
      <c r="C65" s="26">
        <v>74667.13</v>
      </c>
      <c r="D65" s="26">
        <v>10587.69</v>
      </c>
      <c r="E65" s="26">
        <v>-31966.83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6029</v>
      </c>
      <c r="D68" s="26">
        <v>602.88</v>
      </c>
      <c r="E68" s="26">
        <v>-1373.3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43000</v>
      </c>
      <c r="D74" s="26">
        <f>SUM(D75:D79)</f>
        <v>4300</v>
      </c>
      <c r="E74" s="26">
        <f>SUM(E75:E79)</f>
        <v>14691.67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4300</v>
      </c>
      <c r="E78" s="26">
        <v>14691.67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83179.789999999994</v>
      </c>
      <c r="D110" s="26">
        <f>SUM(D111:D119)</f>
        <v>83179.789999999994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12273</v>
      </c>
      <c r="D112" s="26">
        <f t="shared" ref="D112:D119" si="1">C112</f>
        <v>12273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70906.789999999994</v>
      </c>
      <c r="D117" s="26">
        <f t="shared" si="1"/>
        <v>70906.789999999994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1" spans="1:5" x14ac:dyDescent="0.2">
      <c r="B151" s="140" t="s">
        <v>630</v>
      </c>
      <c r="C151" s="140"/>
      <c r="D151" s="139"/>
      <c r="E151" s="139"/>
    </row>
    <row r="152" spans="1:5" x14ac:dyDescent="0.2">
      <c r="B152" s="140"/>
      <c r="C152" s="140"/>
      <c r="D152" s="139"/>
      <c r="E152" s="139"/>
    </row>
    <row r="153" spans="1:5" x14ac:dyDescent="0.2">
      <c r="B153" s="145" t="s">
        <v>631</v>
      </c>
      <c r="C153" s="141" t="s">
        <v>632</v>
      </c>
      <c r="D153" s="139"/>
      <c r="E153" s="139"/>
    </row>
    <row r="154" spans="1:5" x14ac:dyDescent="0.2">
      <c r="B154" s="142"/>
      <c r="C154" s="143"/>
      <c r="D154" s="139"/>
      <c r="E154" s="139"/>
    </row>
    <row r="155" spans="1:5" x14ac:dyDescent="0.2">
      <c r="B155" s="142"/>
      <c r="C155" s="143"/>
      <c r="D155" s="139"/>
      <c r="E155" s="139"/>
    </row>
    <row r="156" spans="1:5" ht="21.75" customHeight="1" x14ac:dyDescent="0.2">
      <c r="B156" s="145" t="s">
        <v>635</v>
      </c>
      <c r="C156" s="149" t="s">
        <v>633</v>
      </c>
      <c r="D156" s="149"/>
      <c r="E156" s="144"/>
    </row>
    <row r="157" spans="1:5" ht="11.25" customHeight="1" x14ac:dyDescent="0.2">
      <c r="B157" s="145" t="s">
        <v>636</v>
      </c>
      <c r="C157" s="149" t="s">
        <v>634</v>
      </c>
      <c r="D157" s="149"/>
      <c r="E157" s="144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D156"/>
    <mergeCell ref="C157:D157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zoomScaleNormal="100" workbookViewId="0">
      <selection activeCell="A230" sqref="A1:E23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7" t="s">
        <v>628</v>
      </c>
      <c r="B1" s="147"/>
      <c r="C1" s="147"/>
      <c r="D1" s="16" t="s">
        <v>614</v>
      </c>
      <c r="E1" s="27">
        <v>2021</v>
      </c>
    </row>
    <row r="2" spans="1:5" s="18" customFormat="1" ht="18.95" customHeight="1" x14ac:dyDescent="0.25">
      <c r="A2" s="147" t="s">
        <v>621</v>
      </c>
      <c r="B2" s="147"/>
      <c r="C2" s="147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7" t="s">
        <v>629</v>
      </c>
      <c r="B3" s="147"/>
      <c r="C3" s="147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828164.72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76.72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76.72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828088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828088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4820900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4820900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4820900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8436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8436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8436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5084938.7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4997746.32</v>
      </c>
      <c r="D100" s="59">
        <f>C100/$C$99</f>
        <v>0.98285281590513573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4276338.04</v>
      </c>
      <c r="D101" s="59">
        <f t="shared" ref="D101:D164" si="0">C101/$C$99</f>
        <v>0.84098123739426789</v>
      </c>
      <c r="E101" s="58"/>
    </row>
    <row r="102" spans="1:5" x14ac:dyDescent="0.2">
      <c r="A102" s="56">
        <v>5111</v>
      </c>
      <c r="B102" s="53" t="s">
        <v>364</v>
      </c>
      <c r="C102" s="57">
        <v>3008904.96</v>
      </c>
      <c r="D102" s="59">
        <f t="shared" si="0"/>
        <v>0.59172885604304337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444720.44</v>
      </c>
      <c r="D104" s="59">
        <f t="shared" si="0"/>
        <v>8.7458367983865762E-2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822712.64</v>
      </c>
      <c r="D106" s="59">
        <f t="shared" si="0"/>
        <v>0.16179401336735877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306171.27</v>
      </c>
      <c r="D108" s="59">
        <f t="shared" si="0"/>
        <v>6.0211398418627937E-2</v>
      </c>
      <c r="E108" s="58"/>
    </row>
    <row r="109" spans="1:5" x14ac:dyDescent="0.2">
      <c r="A109" s="56">
        <v>5121</v>
      </c>
      <c r="B109" s="53" t="s">
        <v>371</v>
      </c>
      <c r="C109" s="57">
        <v>65681.78</v>
      </c>
      <c r="D109" s="59">
        <f t="shared" si="0"/>
        <v>1.2916926609164433E-2</v>
      </c>
      <c r="E109" s="58"/>
    </row>
    <row r="110" spans="1:5" x14ac:dyDescent="0.2">
      <c r="A110" s="56">
        <v>5122</v>
      </c>
      <c r="B110" s="53" t="s">
        <v>372</v>
      </c>
      <c r="C110" s="57">
        <v>1992.2</v>
      </c>
      <c r="D110" s="59">
        <f t="shared" si="0"/>
        <v>3.9178446733291E-4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99650.77</v>
      </c>
      <c r="D112" s="59">
        <f t="shared" si="0"/>
        <v>1.9597241162415586E-2</v>
      </c>
      <c r="E112" s="58"/>
    </row>
    <row r="113" spans="1:5" x14ac:dyDescent="0.2">
      <c r="A113" s="56">
        <v>5125</v>
      </c>
      <c r="B113" s="53" t="s">
        <v>375</v>
      </c>
      <c r="C113" s="57">
        <v>15388.4</v>
      </c>
      <c r="D113" s="59">
        <f t="shared" si="0"/>
        <v>3.026270503516591E-3</v>
      </c>
      <c r="E113" s="58"/>
    </row>
    <row r="114" spans="1:5" x14ac:dyDescent="0.2">
      <c r="A114" s="56">
        <v>5126</v>
      </c>
      <c r="B114" s="53" t="s">
        <v>376</v>
      </c>
      <c r="C114" s="57">
        <v>100125.03</v>
      </c>
      <c r="D114" s="59">
        <f t="shared" si="0"/>
        <v>1.9690508756772231E-2</v>
      </c>
      <c r="E114" s="58"/>
    </row>
    <row r="115" spans="1:5" x14ac:dyDescent="0.2">
      <c r="A115" s="56">
        <v>5127</v>
      </c>
      <c r="B115" s="53" t="s">
        <v>377</v>
      </c>
      <c r="C115" s="57">
        <v>1260</v>
      </c>
      <c r="D115" s="59">
        <f t="shared" si="0"/>
        <v>2.4779059775096207E-4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22073.09</v>
      </c>
      <c r="D117" s="59">
        <f t="shared" si="0"/>
        <v>4.3408763216752251E-3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415237.01</v>
      </c>
      <c r="D118" s="59">
        <f t="shared" si="0"/>
        <v>8.1660180092239854E-2</v>
      </c>
      <c r="E118" s="58"/>
    </row>
    <row r="119" spans="1:5" x14ac:dyDescent="0.2">
      <c r="A119" s="56">
        <v>5131</v>
      </c>
      <c r="B119" s="53" t="s">
        <v>381</v>
      </c>
      <c r="C119" s="57">
        <v>9814.01</v>
      </c>
      <c r="D119" s="59">
        <f t="shared" si="0"/>
        <v>1.9300154001856502E-3</v>
      </c>
      <c r="E119" s="58"/>
    </row>
    <row r="120" spans="1:5" x14ac:dyDescent="0.2">
      <c r="A120" s="56">
        <v>5132</v>
      </c>
      <c r="B120" s="53" t="s">
        <v>382</v>
      </c>
      <c r="C120" s="57">
        <v>4588.6000000000004</v>
      </c>
      <c r="D120" s="59">
        <f t="shared" si="0"/>
        <v>9.0239042606354337E-4</v>
      </c>
      <c r="E120" s="58"/>
    </row>
    <row r="121" spans="1:5" x14ac:dyDescent="0.2">
      <c r="A121" s="56">
        <v>5133</v>
      </c>
      <c r="B121" s="53" t="s">
        <v>383</v>
      </c>
      <c r="C121" s="57">
        <v>44407</v>
      </c>
      <c r="D121" s="59">
        <f t="shared" si="0"/>
        <v>8.7330452970848984E-3</v>
      </c>
      <c r="E121" s="58"/>
    </row>
    <row r="122" spans="1:5" x14ac:dyDescent="0.2">
      <c r="A122" s="56">
        <v>5134</v>
      </c>
      <c r="B122" s="53" t="s">
        <v>384</v>
      </c>
      <c r="C122" s="57">
        <v>11687.7</v>
      </c>
      <c r="D122" s="59">
        <f t="shared" si="0"/>
        <v>2.2984937851856504E-3</v>
      </c>
      <c r="E122" s="58"/>
    </row>
    <row r="123" spans="1:5" x14ac:dyDescent="0.2">
      <c r="A123" s="56">
        <v>5135</v>
      </c>
      <c r="B123" s="53" t="s">
        <v>385</v>
      </c>
      <c r="C123" s="57">
        <v>228719.69</v>
      </c>
      <c r="D123" s="59">
        <f t="shared" si="0"/>
        <v>4.4979832303583128E-2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33863.01</v>
      </c>
      <c r="D126" s="59">
        <f t="shared" si="0"/>
        <v>6.6594726107514334E-3</v>
      </c>
      <c r="E126" s="58"/>
    </row>
    <row r="127" spans="1:5" x14ac:dyDescent="0.2">
      <c r="A127" s="56">
        <v>5139</v>
      </c>
      <c r="B127" s="53" t="s">
        <v>389</v>
      </c>
      <c r="C127" s="57">
        <v>82157</v>
      </c>
      <c r="D127" s="59">
        <f t="shared" si="0"/>
        <v>1.6156930269385548E-2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87192.38</v>
      </c>
      <c r="D186" s="59">
        <f t="shared" si="1"/>
        <v>1.714718409486431E-2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87192.38</v>
      </c>
      <c r="D187" s="59">
        <f t="shared" si="1"/>
        <v>1.714718409486431E-2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82892.38</v>
      </c>
      <c r="D192" s="59">
        <f t="shared" si="1"/>
        <v>1.630154951523801E-2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4300</v>
      </c>
      <c r="D194" s="59">
        <f t="shared" si="1"/>
        <v>8.4563457962629905E-4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x14ac:dyDescent="0.2">
      <c r="B223" s="140" t="s">
        <v>630</v>
      </c>
      <c r="C223" s="140"/>
      <c r="D223" s="139"/>
      <c r="E223" s="139"/>
    </row>
    <row r="224" spans="1:5" x14ac:dyDescent="0.2">
      <c r="B224" s="140"/>
      <c r="C224" s="140"/>
      <c r="D224" s="139"/>
      <c r="E224" s="139"/>
    </row>
    <row r="225" spans="2:5" x14ac:dyDescent="0.2">
      <c r="B225" s="145" t="s">
        <v>631</v>
      </c>
      <c r="C225" s="141" t="s">
        <v>632</v>
      </c>
      <c r="D225" s="139"/>
      <c r="E225" s="139"/>
    </row>
    <row r="226" spans="2:5" x14ac:dyDescent="0.2">
      <c r="B226" s="142"/>
      <c r="C226" s="143"/>
      <c r="D226" s="139"/>
      <c r="E226" s="139"/>
    </row>
    <row r="227" spans="2:5" ht="20.25" customHeight="1" x14ac:dyDescent="0.2">
      <c r="B227" s="142"/>
      <c r="C227" s="143"/>
      <c r="D227" s="139"/>
      <c r="E227" s="139"/>
    </row>
    <row r="228" spans="2:5" ht="24.75" customHeight="1" x14ac:dyDescent="0.2">
      <c r="B228" s="145" t="s">
        <v>635</v>
      </c>
      <c r="C228" s="149" t="s">
        <v>633</v>
      </c>
      <c r="D228" s="149"/>
      <c r="E228" s="144"/>
    </row>
    <row r="229" spans="2:5" ht="11.25" customHeight="1" x14ac:dyDescent="0.2">
      <c r="B229" s="145" t="s">
        <v>636</v>
      </c>
      <c r="C229" s="149" t="s">
        <v>634</v>
      </c>
      <c r="D229" s="149"/>
      <c r="E229" s="144"/>
    </row>
    <row r="230" spans="2:5" x14ac:dyDescent="0.2">
      <c r="B230" s="140"/>
      <c r="C230" s="140"/>
      <c r="D230" s="140"/>
      <c r="E230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8:D228"/>
    <mergeCell ref="C229:D229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37" sqref="A1:F3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2" t="s">
        <v>628</v>
      </c>
      <c r="B1" s="152"/>
      <c r="C1" s="152"/>
      <c r="D1" s="29" t="s">
        <v>614</v>
      </c>
      <c r="E1" s="30">
        <v>2021</v>
      </c>
    </row>
    <row r="2" spans="1:5" ht="18.95" customHeight="1" x14ac:dyDescent="0.2">
      <c r="A2" s="152" t="s">
        <v>622</v>
      </c>
      <c r="B2" s="152"/>
      <c r="C2" s="152"/>
      <c r="D2" s="16" t="s">
        <v>619</v>
      </c>
      <c r="E2" s="30" t="str">
        <f>ESF!H2</f>
        <v>TRIMESTRAL</v>
      </c>
    </row>
    <row r="3" spans="1:5" ht="18.95" customHeight="1" x14ac:dyDescent="0.2">
      <c r="A3" s="152" t="s">
        <v>629</v>
      </c>
      <c r="B3" s="152"/>
      <c r="C3" s="152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572562.02</v>
      </c>
    </row>
    <row r="15" spans="1:5" x14ac:dyDescent="0.2">
      <c r="A15" s="35">
        <v>3220</v>
      </c>
      <c r="B15" s="31" t="s">
        <v>474</v>
      </c>
      <c r="C15" s="36">
        <v>558396.81000000006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30" spans="1:5" x14ac:dyDescent="0.2">
      <c r="B30" s="140" t="s">
        <v>630</v>
      </c>
      <c r="C30" s="140"/>
      <c r="D30" s="139"/>
      <c r="E30" s="139"/>
    </row>
    <row r="31" spans="1:5" x14ac:dyDescent="0.2">
      <c r="B31" s="140"/>
      <c r="C31" s="140"/>
      <c r="D31" s="139"/>
      <c r="E31" s="139"/>
    </row>
    <row r="32" spans="1:5" x14ac:dyDescent="0.2">
      <c r="B32" s="145" t="s">
        <v>631</v>
      </c>
      <c r="C32" s="141" t="s">
        <v>632</v>
      </c>
      <c r="D32" s="139"/>
      <c r="E32" s="139"/>
    </row>
    <row r="33" spans="2:5" x14ac:dyDescent="0.2">
      <c r="B33" s="142"/>
      <c r="C33" s="143"/>
      <c r="D33" s="139"/>
      <c r="E33" s="139"/>
    </row>
    <row r="34" spans="2:5" x14ac:dyDescent="0.2">
      <c r="B34" s="142"/>
      <c r="C34" s="143"/>
      <c r="D34" s="139"/>
      <c r="E34" s="139"/>
    </row>
    <row r="35" spans="2:5" ht="33.75" customHeight="1" x14ac:dyDescent="0.2">
      <c r="B35" s="145" t="s">
        <v>635</v>
      </c>
      <c r="C35" s="153" t="s">
        <v>633</v>
      </c>
      <c r="D35" s="153"/>
      <c r="E35" s="144"/>
    </row>
    <row r="36" spans="2:5" ht="11.25" customHeight="1" x14ac:dyDescent="0.2">
      <c r="B36" s="145" t="s">
        <v>636</v>
      </c>
      <c r="C36" s="144" t="s">
        <v>634</v>
      </c>
      <c r="D36" s="144"/>
      <c r="E36" s="144"/>
    </row>
    <row r="37" spans="2:5" x14ac:dyDescent="0.2">
      <c r="B37" s="140"/>
      <c r="C37" s="140"/>
      <c r="D37" s="140"/>
      <c r="E37" s="14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90" sqref="A1:E9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2" t="s">
        <v>628</v>
      </c>
      <c r="B1" s="152"/>
      <c r="C1" s="152"/>
      <c r="D1" s="29" t="s">
        <v>614</v>
      </c>
      <c r="E1" s="30">
        <v>2021</v>
      </c>
    </row>
    <row r="2" spans="1:5" s="37" customFormat="1" ht="18.95" customHeight="1" x14ac:dyDescent="0.25">
      <c r="A2" s="152" t="s">
        <v>623</v>
      </c>
      <c r="B2" s="152"/>
      <c r="C2" s="152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2" t="s">
        <v>629</v>
      </c>
      <c r="B3" s="152"/>
      <c r="C3" s="152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4964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907558.71</v>
      </c>
      <c r="D10" s="36">
        <v>590475.98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907558.71</v>
      </c>
      <c r="D15" s="36">
        <f>SUM(D8:D14)</f>
        <v>595439.98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461778.32</v>
      </c>
    </row>
    <row r="29" spans="1:5" x14ac:dyDescent="0.2">
      <c r="A29" s="35">
        <v>1241</v>
      </c>
      <c r="B29" s="31" t="s">
        <v>240</v>
      </c>
      <c r="C29" s="36">
        <v>370682.99</v>
      </c>
    </row>
    <row r="30" spans="1:5" x14ac:dyDescent="0.2">
      <c r="A30" s="35">
        <v>1242</v>
      </c>
      <c r="B30" s="31" t="s">
        <v>241</v>
      </c>
      <c r="C30" s="36">
        <v>10399.200000000001</v>
      </c>
    </row>
    <row r="31" spans="1:5" x14ac:dyDescent="0.2">
      <c r="A31" s="35">
        <v>1243</v>
      </c>
      <c r="B31" s="31" t="s">
        <v>242</v>
      </c>
      <c r="C31" s="36">
        <v>74667.13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6029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43000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87192.38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87192.38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82892.38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4300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3" spans="2:5" x14ac:dyDescent="0.2">
      <c r="B83" s="140" t="s">
        <v>630</v>
      </c>
      <c r="C83" s="140"/>
      <c r="D83" s="139"/>
      <c r="E83" s="139"/>
    </row>
    <row r="84" spans="2:5" x14ac:dyDescent="0.2">
      <c r="B84" s="140"/>
      <c r="C84" s="140"/>
      <c r="D84" s="139"/>
      <c r="E84" s="139"/>
    </row>
    <row r="85" spans="2:5" x14ac:dyDescent="0.2">
      <c r="B85" s="145" t="s">
        <v>631</v>
      </c>
      <c r="C85" s="141" t="s">
        <v>632</v>
      </c>
      <c r="D85" s="139"/>
      <c r="E85" s="139"/>
    </row>
    <row r="86" spans="2:5" ht="22.5" customHeight="1" x14ac:dyDescent="0.2">
      <c r="B86" s="142"/>
      <c r="C86" s="143"/>
      <c r="D86" s="139"/>
      <c r="E86" s="139"/>
    </row>
    <row r="87" spans="2:5" x14ac:dyDescent="0.2">
      <c r="B87" s="142"/>
      <c r="C87" s="143"/>
      <c r="D87" s="139"/>
      <c r="E87" s="139"/>
    </row>
    <row r="88" spans="2:5" ht="23.25" customHeight="1" x14ac:dyDescent="0.2">
      <c r="B88" s="145" t="s">
        <v>635</v>
      </c>
      <c r="C88" s="149" t="s">
        <v>633</v>
      </c>
      <c r="D88" s="149"/>
      <c r="E88" s="144"/>
    </row>
    <row r="89" spans="2:5" ht="11.25" customHeight="1" x14ac:dyDescent="0.2">
      <c r="B89" s="145" t="s">
        <v>636</v>
      </c>
      <c r="C89" s="149" t="s">
        <v>634</v>
      </c>
      <c r="D89" s="149"/>
      <c r="E89" s="144"/>
    </row>
    <row r="90" spans="2:5" x14ac:dyDescent="0.2">
      <c r="B90" s="140"/>
      <c r="C90" s="140"/>
      <c r="D90" s="140"/>
      <c r="E90" s="14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8:D88"/>
    <mergeCell ref="C89:D89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2022-02-23T20:34:06Z</cp:lastPrinted>
  <dcterms:created xsi:type="dcterms:W3CDTF">2012-12-11T20:36:24Z</dcterms:created>
  <dcterms:modified xsi:type="dcterms:W3CDTF">2022-02-23T20:34:13Z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